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3215665-8AED-4CF2-907F-52E4062CA5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айт" sheetId="3" r:id="rId1"/>
  </sheets>
  <calcPr calcId="181029"/>
</workbook>
</file>

<file path=xl/calcChain.xml><?xml version="1.0" encoding="utf-8"?>
<calcChain xmlns="http://schemas.openxmlformats.org/spreadsheetml/2006/main">
  <c r="E26" i="3" l="1"/>
  <c r="F24" i="3"/>
  <c r="F20" i="3"/>
  <c r="F16" i="3"/>
  <c r="F12" i="3"/>
  <c r="D26" i="3"/>
  <c r="F25" i="3"/>
  <c r="F21" i="3"/>
  <c r="F17" i="3"/>
  <c r="F11" i="3"/>
  <c r="F10" i="3"/>
  <c r="F6" i="3"/>
  <c r="B26" i="3"/>
  <c r="F7" i="3"/>
  <c r="F8" i="3"/>
  <c r="F9" i="3"/>
  <c r="F13" i="3"/>
  <c r="F14" i="3"/>
  <c r="F15" i="3"/>
  <c r="F18" i="3"/>
  <c r="F19" i="3"/>
  <c r="F22" i="3"/>
  <c r="F23" i="3"/>
  <c r="C26" i="3"/>
  <c r="F26" i="3" l="1"/>
  <c r="G10" i="3"/>
  <c r="G23" i="3"/>
  <c r="G25" i="3"/>
  <c r="G19" i="3"/>
  <c r="G22" i="3"/>
  <c r="G24" i="3"/>
  <c r="G14" i="3"/>
  <c r="G8" i="3"/>
  <c r="G18" i="3"/>
  <c r="G7" i="3"/>
  <c r="G13" i="3"/>
  <c r="G11" i="3"/>
  <c r="G21" i="3"/>
  <c r="G6" i="3"/>
  <c r="G16" i="3"/>
  <c r="G15" i="3"/>
  <c r="G17" i="3"/>
  <c r="G12" i="3"/>
  <c r="G20" i="3"/>
  <c r="G9" i="3"/>
</calcChain>
</file>

<file path=xl/sharedStrings.xml><?xml version="1.0" encoding="utf-8"?>
<sst xmlns="http://schemas.openxmlformats.org/spreadsheetml/2006/main" count="30" uniqueCount="30">
  <si>
    <t>Наименование МО</t>
  </si>
  <si>
    <t>Количество МКД, формирующих фонд капитального ремонта на счете регионального оператора</t>
  </si>
  <si>
    <t>Предъявлено к оплате 
(тыс.руб.)</t>
  </si>
  <si>
    <t>Оплачено взносов
(тыс.руб.)</t>
  </si>
  <si>
    <t xml:space="preserve">% собираемости </t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</si>
  <si>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</si>
  <si>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</si>
  <si>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</si>
  <si>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</si>
  <si>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</si>
  <si>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</si>
  <si>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</si>
  <si>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</si>
  <si>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</si>
  <si>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</si>
  <si>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</si>
  <si>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</si>
  <si>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</si>
  <si>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 – 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</si>
  <si>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</si>
  <si>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</si>
  <si>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</si>
  <si>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</si>
  <si>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</si>
  <si>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</si>
  <si>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ВСЕГО:</t>
  </si>
  <si>
    <t>Задолженность
нарастающим итогом (тыс. руб.)</t>
  </si>
  <si>
    <t xml:space="preserve">Информация по уплате взносов на капитальный ремонт, по многоквартирным домам, по которым производится начисление взносов на счете регионального оператора в 2023 году </t>
  </si>
  <si>
    <t>Рейтинг по собираемости взносов в целом по РК за 2023 г.</t>
  </si>
  <si>
    <t>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</si>
</sst>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##,"/>
    <numFmt numFmtId="166" formatCode="#,##0_ ;\-#,##0\ "/>
    <numFmt numFmtId="167" formatCode="#,##0.00,"/>
    <numFmt numFmtId="168" formatCode="#,##0.#####,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8" applyNumberFormat="0" applyAlignment="0" applyProtection="0"/>
    <xf numFmtId="0" fontId="9" fillId="27" borderId="9" applyNumberFormat="0" applyAlignment="0" applyProtection="0"/>
    <xf numFmtId="0" fontId="10" fillId="27" borderId="8" applyNumberFormat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28" borderId="1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15" applyNumberFormat="0" applyFont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32" borderId="0" applyNumberFormat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3" fillId="0" borderId="1" xfId="0" applyFont="1" applyBorder="1"/>
    <xf numFmtId="0" fontId="24" fillId="0" borderId="0" xfId="0" applyFont="1"/>
    <xf numFmtId="0" fontId="2" fillId="0" borderId="0" xfId="0" applyFont="1"/>
    <xf numFmtId="165" fontId="3" fillId="33" borderId="2" xfId="0" applyNumberFormat="1" applyFont="1" applyFill="1" applyBorder="1" applyAlignment="1">
      <alignment horizontal="center" vertical="center"/>
    </xf>
    <xf numFmtId="167" fontId="3" fillId="33" borderId="1" xfId="0" applyNumberFormat="1" applyFont="1" applyFill="1" applyBorder="1" applyAlignment="1">
      <alignment horizontal="center" vertical="center"/>
    </xf>
    <xf numFmtId="0" fontId="25" fillId="0" borderId="0" xfId="0" applyFont="1"/>
    <xf numFmtId="166" fontId="3" fillId="0" borderId="1" xfId="42" applyNumberFormat="1" applyFont="1" applyFill="1" applyBorder="1" applyAlignment="1">
      <alignment horizontal="center" vertical="center"/>
    </xf>
    <xf numFmtId="4" fontId="3" fillId="33" borderId="1" xfId="0" applyNumberFormat="1" applyFont="1" applyFill="1" applyBorder="1"/>
    <xf numFmtId="0" fontId="2" fillId="33" borderId="0" xfId="0" applyFont="1" applyFill="1"/>
    <xf numFmtId="4" fontId="2" fillId="33" borderId="0" xfId="0" applyNumberFormat="1" applyFont="1" applyFill="1"/>
    <xf numFmtId="168" fontId="25" fillId="0" borderId="0" xfId="0" applyNumberFormat="1" applyFont="1"/>
    <xf numFmtId="167" fontId="25" fillId="0" borderId="0" xfId="0" applyNumberFormat="1" applyFont="1"/>
    <xf numFmtId="167" fontId="4" fillId="33" borderId="1" xfId="0" applyNumberFormat="1" applyFont="1" applyFill="1" applyBorder="1" applyAlignment="1">
      <alignment horizontal="center" vertical="center"/>
    </xf>
    <xf numFmtId="4" fontId="25" fillId="0" borderId="0" xfId="0" applyNumberFormat="1" applyFont="1"/>
    <xf numFmtId="2" fontId="25" fillId="0" borderId="0" xfId="0" applyNumberFormat="1" applyFont="1"/>
    <xf numFmtId="4" fontId="0" fillId="0" borderId="0" xfId="0" applyNumberFormat="1"/>
    <xf numFmtId="4" fontId="3" fillId="33" borderId="1" xfId="0" applyNumberFormat="1" applyFont="1" applyFill="1" applyBorder="1" applyAlignment="1">
      <alignment horizontal="center" vertical="center" wrapText="1"/>
    </xf>
    <xf numFmtId="4" fontId="4" fillId="3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4" fontId="1" fillId="33" borderId="1" xfId="0" applyNumberFormat="1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wrapText="1"/>
    </xf>
    <xf numFmtId="0" fontId="26" fillId="33" borderId="5" xfId="0" applyFont="1" applyFill="1" applyBorder="1" applyAlignment="1">
      <alignment horizontal="center" wrapText="1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2" xfId="43" xr:uid="{00000000-0005-0000-0000-00002B000000}"/>
    <cellStyle name="Хороший" xfId="44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8" sqref="F28"/>
    </sheetView>
  </sheetViews>
  <sheetFormatPr defaultRowHeight="15" x14ac:dyDescent="0.25"/>
  <cols>
    <col min="1" max="1" width="31.7109375" customWidth="1"/>
    <col min="2" max="2" width="18.5703125" style="8" customWidth="1"/>
    <col min="3" max="3" width="19" style="8" customWidth="1"/>
    <col min="4" max="4" width="17.7109375" style="8" customWidth="1"/>
    <col min="5" max="5" width="25.140625" style="8" customWidth="1"/>
    <col min="6" max="6" width="15.140625" style="8" customWidth="1"/>
    <col min="7" max="7" width="14.28515625" style="8" customWidth="1"/>
    <col min="9" max="9" width="18.140625" customWidth="1"/>
    <col min="11" max="14" width="15.42578125" customWidth="1"/>
    <col min="15" max="15" width="16.28515625" customWidth="1"/>
  </cols>
  <sheetData>
    <row r="1" spans="1:9" ht="42" customHeight="1" x14ac:dyDescent="0.25">
      <c r="A1" s="27" t="s">
        <v>27</v>
      </c>
      <c r="B1" s="27"/>
      <c r="C1" s="27"/>
      <c r="D1" s="27"/>
      <c r="E1" s="27"/>
      <c r="F1" s="27"/>
      <c r="G1" s="28"/>
    </row>
    <row r="2" spans="1:9" ht="16.5" x14ac:dyDescent="0.25">
      <c r="A2" s="29" t="s">
        <v>29</v>
      </c>
      <c r="B2" s="29"/>
      <c r="C2" s="29"/>
      <c r="D2" s="29"/>
      <c r="E2" s="29"/>
      <c r="F2" s="29"/>
      <c r="G2" s="30"/>
    </row>
    <row r="3" spans="1:9" x14ac:dyDescent="0.25">
      <c r="A3" s="31" t="s">
        <v>0</v>
      </c>
      <c r="B3" s="33" t="s">
        <v>1</v>
      </c>
      <c r="C3" s="23" t="s">
        <v>2</v>
      </c>
      <c r="D3" s="23" t="s">
        <v>3</v>
      </c>
      <c r="E3" s="23" t="s">
        <v>26</v>
      </c>
      <c r="F3" s="23" t="s">
        <v>4</v>
      </c>
      <c r="G3" s="26" t="s">
        <v>28</v>
      </c>
    </row>
    <row r="4" spans="1:9" ht="22.5" customHeight="1" x14ac:dyDescent="0.25">
      <c r="A4" s="31"/>
      <c r="B4" s="34"/>
      <c r="C4" s="36"/>
      <c r="D4" s="36"/>
      <c r="E4" s="38"/>
      <c r="F4" s="24"/>
      <c r="G4" s="26"/>
    </row>
    <row r="5" spans="1:9" ht="75" customHeight="1" x14ac:dyDescent="0.25">
      <c r="A5" s="32"/>
      <c r="B5" s="35"/>
      <c r="C5" s="37"/>
      <c r="D5" s="37"/>
      <c r="E5" s="39"/>
      <c r="F5" s="25"/>
      <c r="G5" s="26"/>
    </row>
    <row r="6" spans="1:9" ht="15.75" x14ac:dyDescent="0.25">
      <c r="A6" s="1" t="s">
        <v>5</v>
      </c>
      <c r="B6" s="22">
        <v>914</v>
      </c>
      <c r="C6" s="7">
        <v>440341451.61000001</v>
      </c>
      <c r="D6" s="6">
        <v>384646143.72999996</v>
      </c>
      <c r="E6" s="6">
        <v>241350759.27999997</v>
      </c>
      <c r="F6" s="19">
        <f>D6/C6*100</f>
        <v>87.351790825877544</v>
      </c>
      <c r="G6" s="9">
        <f>RANK(F6,F6:F25)</f>
        <v>2</v>
      </c>
      <c r="I6" s="18"/>
    </row>
    <row r="7" spans="1:9" ht="15.75" x14ac:dyDescent="0.25">
      <c r="A7" s="1" t="s">
        <v>6</v>
      </c>
      <c r="B7" s="22">
        <v>1035</v>
      </c>
      <c r="C7" s="7">
        <v>276382974.09000003</v>
      </c>
      <c r="D7" s="6">
        <v>240168074.78999999</v>
      </c>
      <c r="E7" s="6">
        <v>189580142.0400002</v>
      </c>
      <c r="F7" s="19">
        <f t="shared" ref="F7:F26" si="0">D7/C7*100</f>
        <v>86.896841450078909</v>
      </c>
      <c r="G7" s="9">
        <f>RANK(F7,F6:F25)</f>
        <v>4</v>
      </c>
      <c r="I7" s="18"/>
    </row>
    <row r="8" spans="1:9" ht="15.75" x14ac:dyDescent="0.25">
      <c r="A8" s="2" t="s">
        <v>7</v>
      </c>
      <c r="B8" s="22">
        <v>653</v>
      </c>
      <c r="C8" s="7">
        <v>252297128.37</v>
      </c>
      <c r="D8" s="6">
        <v>109046695.89</v>
      </c>
      <c r="E8" s="6">
        <v>738844139.66999984</v>
      </c>
      <c r="F8" s="19">
        <f t="shared" si="0"/>
        <v>43.22153668355682</v>
      </c>
      <c r="G8" s="9">
        <f>RANK(F8,F6:F25)</f>
        <v>20</v>
      </c>
      <c r="I8" s="18"/>
    </row>
    <row r="9" spans="1:9" ht="15.75" x14ac:dyDescent="0.25">
      <c r="A9" s="2" t="s">
        <v>8</v>
      </c>
      <c r="B9" s="22">
        <v>259</v>
      </c>
      <c r="C9" s="7">
        <v>111180537.03</v>
      </c>
      <c r="D9" s="6">
        <v>64371496.589999996</v>
      </c>
      <c r="E9" s="6">
        <v>187791934.20999998</v>
      </c>
      <c r="F9" s="19">
        <f t="shared" si="0"/>
        <v>57.898170227969437</v>
      </c>
      <c r="G9" s="9">
        <f>RANK(F9,F6:F25)</f>
        <v>19</v>
      </c>
      <c r="I9" s="18"/>
    </row>
    <row r="10" spans="1:9" ht="15.75" x14ac:dyDescent="0.25">
      <c r="A10" s="2" t="s">
        <v>9</v>
      </c>
      <c r="B10" s="22">
        <v>473</v>
      </c>
      <c r="C10" s="7">
        <v>151898089.75999999</v>
      </c>
      <c r="D10" s="6">
        <v>123764478.69</v>
      </c>
      <c r="E10" s="6">
        <v>175931539.8499999</v>
      </c>
      <c r="F10" s="19">
        <f t="shared" si="0"/>
        <v>81.478627470265565</v>
      </c>
      <c r="G10" s="9">
        <f>RANK(F10,F6:F25)</f>
        <v>12</v>
      </c>
      <c r="I10" s="18"/>
    </row>
    <row r="11" spans="1:9" ht="15.75" x14ac:dyDescent="0.25">
      <c r="A11" s="2" t="s">
        <v>10</v>
      </c>
      <c r="B11" s="22">
        <v>165</v>
      </c>
      <c r="C11" s="7">
        <v>115330272.63</v>
      </c>
      <c r="D11" s="6">
        <v>88527832.550000012</v>
      </c>
      <c r="E11" s="6">
        <v>132629452.85000008</v>
      </c>
      <c r="F11" s="19">
        <f t="shared" si="0"/>
        <v>76.760273370733316</v>
      </c>
      <c r="G11" s="9">
        <f>RANK(F11,F6:F25)</f>
        <v>15</v>
      </c>
      <c r="I11" s="18"/>
    </row>
    <row r="12" spans="1:9" ht="15.75" x14ac:dyDescent="0.25">
      <c r="A12" s="2" t="s">
        <v>11</v>
      </c>
      <c r="B12" s="22">
        <v>84</v>
      </c>
      <c r="C12" s="7">
        <v>36879453.960000001</v>
      </c>
      <c r="D12" s="6">
        <v>27483835.979999997</v>
      </c>
      <c r="E12" s="6">
        <v>46722430.889999956</v>
      </c>
      <c r="F12" s="19">
        <f t="shared" si="0"/>
        <v>74.523435216284312</v>
      </c>
      <c r="G12" s="9">
        <f>RANK(F12,F6:F25)</f>
        <v>16</v>
      </c>
      <c r="I12" s="18"/>
    </row>
    <row r="13" spans="1:9" ht="15.75" x14ac:dyDescent="0.25">
      <c r="A13" s="2" t="s">
        <v>12</v>
      </c>
      <c r="B13" s="22">
        <v>456</v>
      </c>
      <c r="C13" s="7">
        <v>108097509.10000001</v>
      </c>
      <c r="D13" s="6">
        <v>88736117.320000008</v>
      </c>
      <c r="E13" s="6">
        <v>75513956.860000074</v>
      </c>
      <c r="F13" s="19">
        <f t="shared" si="0"/>
        <v>82.088956590027479</v>
      </c>
      <c r="G13" s="9">
        <f>RANK(F13,F6:F25)</f>
        <v>10</v>
      </c>
      <c r="I13" s="18"/>
    </row>
    <row r="14" spans="1:9" ht="15.75" x14ac:dyDescent="0.25">
      <c r="A14" s="1" t="s">
        <v>13</v>
      </c>
      <c r="B14" s="22">
        <v>110</v>
      </c>
      <c r="C14" s="7">
        <v>22229282.370000001</v>
      </c>
      <c r="D14" s="6">
        <v>17790531.52</v>
      </c>
      <c r="E14" s="6">
        <v>14106952.509999976</v>
      </c>
      <c r="F14" s="19">
        <f t="shared" si="0"/>
        <v>80.031965152458497</v>
      </c>
      <c r="G14" s="9">
        <f>RANK(F14,F6:F25)</f>
        <v>14</v>
      </c>
      <c r="I14" s="18"/>
    </row>
    <row r="15" spans="1:9" ht="15.75" x14ac:dyDescent="0.25">
      <c r="A15" s="2" t="s">
        <v>14</v>
      </c>
      <c r="B15" s="22">
        <v>106</v>
      </c>
      <c r="C15" s="7">
        <v>8602700.8300000001</v>
      </c>
      <c r="D15" s="6">
        <v>7323937.6100000003</v>
      </c>
      <c r="E15" s="6">
        <v>4164697.5600000024</v>
      </c>
      <c r="F15" s="19">
        <f t="shared" si="0"/>
        <v>85.135328482648163</v>
      </c>
      <c r="G15" s="9">
        <f>RANK(F15,F6:F25)</f>
        <v>6</v>
      </c>
      <c r="I15" s="18"/>
    </row>
    <row r="16" spans="1:9" ht="15.75" x14ac:dyDescent="0.25">
      <c r="A16" s="2" t="s">
        <v>15</v>
      </c>
      <c r="B16" s="22">
        <v>53</v>
      </c>
      <c r="C16" s="7">
        <v>3487013.2800000003</v>
      </c>
      <c r="D16" s="6">
        <v>2860900.47</v>
      </c>
      <c r="E16" s="6">
        <v>2012328.0999999978</v>
      </c>
      <c r="F16" s="19">
        <f t="shared" si="0"/>
        <v>82.044438614813657</v>
      </c>
      <c r="G16" s="9">
        <f>RANK(F16,F6:F25)</f>
        <v>11</v>
      </c>
      <c r="I16" s="18"/>
    </row>
    <row r="17" spans="1:9" ht="15.75" x14ac:dyDescent="0.25">
      <c r="A17" s="2" t="s">
        <v>16</v>
      </c>
      <c r="B17" s="22">
        <v>145</v>
      </c>
      <c r="C17" s="7">
        <v>12413266.99</v>
      </c>
      <c r="D17" s="6">
        <v>10616965.17</v>
      </c>
      <c r="E17" s="6">
        <v>5167147.07</v>
      </c>
      <c r="F17" s="19">
        <f t="shared" si="0"/>
        <v>85.529177601294791</v>
      </c>
      <c r="G17" s="9">
        <f>RANK(F17,F6:F25)</f>
        <v>5</v>
      </c>
      <c r="I17" s="18"/>
    </row>
    <row r="18" spans="1:9" ht="15.75" x14ac:dyDescent="0.25">
      <c r="A18" s="1" t="s">
        <v>17</v>
      </c>
      <c r="B18" s="22">
        <v>105</v>
      </c>
      <c r="C18" s="7">
        <v>9317976.5699999984</v>
      </c>
      <c r="D18" s="6">
        <v>8381828.9999999991</v>
      </c>
      <c r="E18" s="6">
        <v>6596507.2799999937</v>
      </c>
      <c r="F18" s="19">
        <f t="shared" si="0"/>
        <v>89.953316978559442</v>
      </c>
      <c r="G18" s="9">
        <f>RANK(F18,F6:F25)</f>
        <v>1</v>
      </c>
      <c r="I18" s="18"/>
    </row>
    <row r="19" spans="1:9" ht="15.75" x14ac:dyDescent="0.25">
      <c r="A19" s="1" t="s">
        <v>18</v>
      </c>
      <c r="B19" s="22">
        <v>78</v>
      </c>
      <c r="C19" s="7">
        <v>5758819.4400000004</v>
      </c>
      <c r="D19" s="6">
        <v>5027112.6000000006</v>
      </c>
      <c r="E19" s="6">
        <v>3395557</v>
      </c>
      <c r="F19" s="19">
        <f t="shared" si="0"/>
        <v>87.294152080586855</v>
      </c>
      <c r="G19" s="9">
        <f>RANK(F19,F6:F25)</f>
        <v>3</v>
      </c>
      <c r="I19" s="18"/>
    </row>
    <row r="20" spans="1:9" ht="15.75" x14ac:dyDescent="0.25">
      <c r="A20" s="2" t="s">
        <v>19</v>
      </c>
      <c r="B20" s="22">
        <v>132</v>
      </c>
      <c r="C20" s="7">
        <v>12540119.059999999</v>
      </c>
      <c r="D20" s="6">
        <v>10436420.970000001</v>
      </c>
      <c r="E20" s="6">
        <v>10903092.929999985</v>
      </c>
      <c r="F20" s="19">
        <f t="shared" si="0"/>
        <v>83.224257441779031</v>
      </c>
      <c r="G20" s="9">
        <f>RANK(F20,F6:F25)</f>
        <v>8</v>
      </c>
      <c r="I20" s="18"/>
    </row>
    <row r="21" spans="1:9" ht="15.75" x14ac:dyDescent="0.25">
      <c r="A21" s="1" t="s">
        <v>20</v>
      </c>
      <c r="B21" s="22">
        <v>236</v>
      </c>
      <c r="C21" s="7">
        <v>42880859.079999998</v>
      </c>
      <c r="D21" s="6">
        <v>36030666.769999996</v>
      </c>
      <c r="E21" s="6">
        <v>31257320.460000038</v>
      </c>
      <c r="F21" s="19">
        <f t="shared" si="0"/>
        <v>84.025058133233642</v>
      </c>
      <c r="G21" s="9">
        <f>RANK(F21,F6:F25)</f>
        <v>7</v>
      </c>
      <c r="I21" s="18"/>
    </row>
    <row r="22" spans="1:9" ht="15.75" x14ac:dyDescent="0.25">
      <c r="A22" s="2" t="s">
        <v>21</v>
      </c>
      <c r="B22" s="22">
        <v>272</v>
      </c>
      <c r="C22" s="7">
        <v>38784824.100000001</v>
      </c>
      <c r="D22" s="6">
        <v>28376530.880000003</v>
      </c>
      <c r="E22" s="6">
        <v>29795809.979999989</v>
      </c>
      <c r="F22" s="19">
        <f t="shared" si="0"/>
        <v>73.164005609090793</v>
      </c>
      <c r="G22" s="9">
        <f>RANK(F22,F6:F25)</f>
        <v>18</v>
      </c>
      <c r="I22" s="18"/>
    </row>
    <row r="23" spans="1:9" ht="15.75" x14ac:dyDescent="0.25">
      <c r="A23" s="2" t="s">
        <v>22</v>
      </c>
      <c r="B23" s="22">
        <v>164</v>
      </c>
      <c r="C23" s="7">
        <v>30563387.259999998</v>
      </c>
      <c r="D23" s="6">
        <v>24693337.050000001</v>
      </c>
      <c r="E23" s="6">
        <v>21728343.129999965</v>
      </c>
      <c r="F23" s="19">
        <f t="shared" si="0"/>
        <v>80.793849320220929</v>
      </c>
      <c r="G23" s="9">
        <f>RANK(F23,F6:F25)</f>
        <v>13</v>
      </c>
      <c r="I23" s="18"/>
    </row>
    <row r="24" spans="1:9" ht="15.75" x14ac:dyDescent="0.25">
      <c r="A24" s="1" t="s">
        <v>23</v>
      </c>
      <c r="B24" s="22">
        <v>85</v>
      </c>
      <c r="C24" s="7">
        <v>6424962.9299999997</v>
      </c>
      <c r="D24" s="6">
        <v>5322744.53</v>
      </c>
      <c r="E24" s="6">
        <v>6487005.1599999964</v>
      </c>
      <c r="F24" s="19">
        <f t="shared" si="0"/>
        <v>82.844750825667418</v>
      </c>
      <c r="G24" s="9">
        <f>RANK(F24,F6:F25)</f>
        <v>9</v>
      </c>
      <c r="I24" s="18"/>
    </row>
    <row r="25" spans="1:9" ht="15.75" x14ac:dyDescent="0.25">
      <c r="A25" s="2" t="s">
        <v>24</v>
      </c>
      <c r="B25" s="22">
        <v>80</v>
      </c>
      <c r="C25" s="7">
        <v>5800346.6600000001</v>
      </c>
      <c r="D25" s="6">
        <v>4304608.8500000006</v>
      </c>
      <c r="E25" s="6">
        <v>6041091.5399999917</v>
      </c>
      <c r="F25" s="19">
        <f>D25/C25*100</f>
        <v>74.212958333769663</v>
      </c>
      <c r="G25" s="9">
        <f>RANK(F25,F6:F25)</f>
        <v>17</v>
      </c>
      <c r="I25" s="18"/>
    </row>
    <row r="26" spans="1:9" ht="15.75" x14ac:dyDescent="0.25">
      <c r="A26" s="3" t="s">
        <v>25</v>
      </c>
      <c r="B26" s="21">
        <f>SUM(B6:B25)</f>
        <v>5605</v>
      </c>
      <c r="C26" s="15">
        <f>SUM(C6:C25)</f>
        <v>1691210975.1199999</v>
      </c>
      <c r="D26" s="15">
        <f>SUM(D6:D25)</f>
        <v>1287910260.9599998</v>
      </c>
      <c r="E26" s="15">
        <f>SUM(E6:E25)</f>
        <v>1930020208.3699999</v>
      </c>
      <c r="F26" s="20">
        <f t="shared" si="0"/>
        <v>76.153139963428643</v>
      </c>
      <c r="G26" s="10"/>
      <c r="I26" s="18"/>
    </row>
    <row r="27" spans="1:9" x14ac:dyDescent="0.25">
      <c r="A27" s="4"/>
      <c r="B27" s="5"/>
      <c r="C27" s="11"/>
      <c r="D27" s="11"/>
      <c r="E27" s="11"/>
      <c r="F27" s="11"/>
      <c r="G27" s="12"/>
    </row>
    <row r="28" spans="1:9" x14ac:dyDescent="0.25">
      <c r="C28" s="16"/>
    </row>
    <row r="29" spans="1:9" x14ac:dyDescent="0.25">
      <c r="C29" s="14"/>
      <c r="E29" s="13"/>
      <c r="F29" s="17"/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59055118110236227" right="0.59055118110236227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2022-10-14T07:00:50Z</cp:lastPrinted>
  <dcterms:created xsi:type="dcterms:W3CDTF">2019-07-05T11:13:57Z</dcterms:created>
  <dcterms:modified xsi:type="dcterms:W3CDTF">2023-10-10T07:03:17Z</dcterms:modified>
</cp:coreProperties>
</file>